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90" yWindow="30" windowWidth="10245" windowHeight="11760" activeTab="4"/>
  </bookViews>
  <sheets>
    <sheet name="Отчет 2014" sheetId="1" r:id="rId1"/>
    <sheet name="отчет 2015" sheetId="4" r:id="rId2"/>
    <sheet name="отчет 2016" sheetId="5" r:id="rId3"/>
    <sheet name="отчет 2017" sheetId="6" r:id="rId4"/>
    <sheet name="отчет 2018" sheetId="8" r:id="rId5"/>
  </sheets>
  <calcPr calcId="125725"/>
</workbook>
</file>

<file path=xl/calcChain.xml><?xml version="1.0" encoding="utf-8"?>
<calcChain xmlns="http://schemas.openxmlformats.org/spreadsheetml/2006/main">
  <c r="G24" i="8"/>
  <c r="G23"/>
  <c r="G22"/>
  <c r="G21"/>
  <c r="G20"/>
  <c r="G19"/>
  <c r="G18"/>
  <c r="G16"/>
  <c r="G15"/>
  <c r="G14"/>
  <c r="G11"/>
  <c r="E25"/>
  <c r="G24" i="6"/>
  <c r="G23"/>
  <c r="G22"/>
  <c r="E22"/>
  <c r="G21"/>
  <c r="G20"/>
  <c r="G19"/>
  <c r="G18"/>
  <c r="G16"/>
  <c r="G15"/>
  <c r="G14"/>
  <c r="F11"/>
  <c r="G11"/>
  <c r="E11"/>
  <c r="E25"/>
  <c r="F25" i="8"/>
  <c r="G25"/>
  <c r="F25" i="6"/>
  <c r="G25"/>
  <c r="F23" i="5"/>
  <c r="G22"/>
  <c r="G21"/>
  <c r="F20"/>
  <c r="E20"/>
  <c r="E23"/>
  <c r="G19"/>
  <c r="G18"/>
  <c r="G17"/>
  <c r="G16"/>
  <c r="G15"/>
  <c r="G12"/>
  <c r="G23"/>
  <c r="G20"/>
  <c r="F18" i="4"/>
  <c r="G17"/>
  <c r="G16"/>
  <c r="G15"/>
  <c r="F15"/>
  <c r="E15"/>
  <c r="E18"/>
  <c r="G14"/>
  <c r="G13"/>
  <c r="G12"/>
  <c r="G11"/>
  <c r="G10"/>
  <c r="G7"/>
  <c r="G18"/>
  <c r="G23" i="1"/>
  <c r="F23"/>
  <c r="E23"/>
  <c r="G19"/>
  <c r="G12"/>
  <c r="G13"/>
  <c r="G14"/>
  <c r="G15"/>
  <c r="G16"/>
  <c r="G17"/>
  <c r="G18"/>
  <c r="G21"/>
  <c r="G22"/>
  <c r="F20"/>
  <c r="G20"/>
</calcChain>
</file>

<file path=xl/sharedStrings.xml><?xml version="1.0" encoding="utf-8"?>
<sst xmlns="http://schemas.openxmlformats.org/spreadsheetml/2006/main" count="315" uniqueCount="57">
  <si>
    <t>ОТЧЕТ</t>
  </si>
  <si>
    <t>О ХОДЕ ВЫПОЛНЕНИЯ МУНИЦИПАЛЬНОЙ ПРОГРАММЫ</t>
  </si>
  <si>
    <t>N п/п</t>
  </si>
  <si>
    <t>Наименование мероприятий (в т.ч. не требующих финансирования)</t>
  </si>
  <si>
    <t>Сроки исполнения (месяц, квартал)</t>
  </si>
  <si>
    <t>Исполнитель</t>
  </si>
  <si>
    <t>Сумма финансирования, в том числе по источникам финансирования (по каждому мероприятию и итоговая)</t>
  </si>
  <si>
    <t>Освоено</t>
  </si>
  <si>
    <t>2. Выполнение мероприятий муниципальной программы за 2014 год:</t>
  </si>
  <si>
    <t>"Энергосбережение и повышение энергетической эффективности в городе Кургане на 2014-2020 годы"</t>
  </si>
  <si>
    <t>1. Основание для реализации муниципальной программы: постановление Администрации г. Кургана от 06.12.2013 г. №9048, ответственный исполнитель - Департамент жилищно-коммунального хозяйства и строительства Администрации города Кургана.</t>
  </si>
  <si>
    <t>Проведение энергетических обследований муниципальных объектов</t>
  </si>
  <si>
    <t>Подготовка и переподготовка кадров по вопросам рационального энергопользования и энергетической эффективности</t>
  </si>
  <si>
    <t>Мероприятия по энергосбережению и повышению энергетической эффективности ОАО «Курганская генерирующая компания»</t>
  </si>
  <si>
    <t>Мероприятия программы энергосбережения ОАО «Водный Союз»</t>
  </si>
  <si>
    <t>Установка (замена) в муниципальных учреждениях приборов учета потребления тепловой энергии, воды, электроэнергии, газа, установка системы автоматического регулирования расхода теплоносителя</t>
  </si>
  <si>
    <t>Своевременный ремонт и профилактика инженерных систем (промывка, очистка, опрессовка, утепление)</t>
  </si>
  <si>
    <t>Текущий и капитальный ремонт зданий с целью ликвидации потерь (в том числе установка стеклопакетов)</t>
  </si>
  <si>
    <t>Замена ламп и светильников на энергосберегающие</t>
  </si>
  <si>
    <t>2014-2020 гг</t>
  </si>
  <si>
    <t>2014-2017 гг</t>
  </si>
  <si>
    <t>ОАО «Курганская генерирующая компания»</t>
  </si>
  <si>
    <t>ОАО «Водный Союз»</t>
  </si>
  <si>
    <t>Управляющие организации, ТСЖ, ЖСК</t>
  </si>
  <si>
    <t>Муниципальные учреждения</t>
  </si>
  <si>
    <t>В жилищном фонде (внебюджетные средства)</t>
  </si>
  <si>
    <t>В системах коммунальной инфраструктуры (внебюджетные средства)</t>
  </si>
  <si>
    <t>1.1</t>
  </si>
  <si>
    <t>1.2</t>
  </si>
  <si>
    <t>1.3</t>
  </si>
  <si>
    <t>1.4</t>
  </si>
  <si>
    <t>1.5</t>
  </si>
  <si>
    <t>1.6</t>
  </si>
  <si>
    <t>3.1</t>
  </si>
  <si>
    <t>3.2</t>
  </si>
  <si>
    <t>Профинан- сировано</t>
  </si>
  <si>
    <t>Заплани- ровано</t>
  </si>
  <si>
    <t>В бюджетной сфере*</t>
  </si>
  <si>
    <t>Итого (бюджетные и внебюджетные средства):</t>
  </si>
  <si>
    <t>-</t>
  </si>
  <si>
    <t>Ресурсоснабжающие организации</t>
  </si>
  <si>
    <t>* - данные предоставляет Департамент финансов.</t>
  </si>
  <si>
    <t>2. Выполнение мероприятий муниципальной программы за 2015 год:</t>
  </si>
  <si>
    <t>В бюджетной сфере</t>
  </si>
  <si>
    <t>2. Выполнение мероприятий муниципальной программы за 2016 год:</t>
  </si>
  <si>
    <t>Мероприятия по энергосбережению и повышению энергетической эффективности ПАО «Курганская генерирующая компания»</t>
  </si>
  <si>
    <t>ПАО «Курганская генерирующая компания»</t>
  </si>
  <si>
    <t>Мероприятия программы энергосбережения АО «Водный Союз»</t>
  </si>
  <si>
    <t>АО «Водный Союз»</t>
  </si>
  <si>
    <t>2. Выполнение мероприятий муниципальной программы за 2017 год:</t>
  </si>
  <si>
    <t>1.7</t>
  </si>
  <si>
    <t>Газификация МАУ "Оздоровительный комплекс"</t>
  </si>
  <si>
    <t>1.8</t>
  </si>
  <si>
    <t>Газификация МБОУ города Кургана "СОШ №39"</t>
  </si>
  <si>
    <t>1.9</t>
  </si>
  <si>
    <t>Газификацтия МБДОУ "Детский сад №34 "Филиппок"</t>
  </si>
  <si>
    <t>2. Выполнение мероприятий муниципальной программы за 2018 год: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</si>
</sst>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0" borderId="2" xfId="0" applyFont="1" applyBorder="1"/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25"/>
  <sheetViews>
    <sheetView workbookViewId="0">
      <selection activeCell="B31" sqref="B31"/>
    </sheetView>
  </sheetViews>
  <sheetFormatPr defaultRowHeight="15.75"/>
  <cols>
    <col min="1" max="1" width="3.85546875" style="1" customWidth="1"/>
    <col min="2" max="2" width="37" style="3" customWidth="1"/>
    <col min="3" max="3" width="14" style="1" customWidth="1"/>
    <col min="4" max="4" width="22.7109375" style="1" customWidth="1"/>
    <col min="5" max="5" width="12" style="1" customWidth="1"/>
    <col min="6" max="6" width="12.85546875" style="1" customWidth="1"/>
    <col min="7" max="7" width="11.85546875" style="1" customWidth="1"/>
    <col min="8" max="16384" width="9.140625" style="1"/>
  </cols>
  <sheetData>
    <row r="2" spans="1:7">
      <c r="A2" s="60" t="s">
        <v>0</v>
      </c>
      <c r="B2" s="60"/>
      <c r="C2" s="60"/>
      <c r="D2" s="60"/>
      <c r="E2" s="60"/>
      <c r="F2" s="60"/>
      <c r="G2" s="60"/>
    </row>
    <row r="3" spans="1:7">
      <c r="A3" s="60" t="s">
        <v>1</v>
      </c>
      <c r="B3" s="60"/>
      <c r="C3" s="60"/>
      <c r="D3" s="60"/>
      <c r="E3" s="60"/>
      <c r="F3" s="60"/>
      <c r="G3" s="60"/>
    </row>
    <row r="4" spans="1:7" ht="17.25" customHeight="1">
      <c r="A4" s="61" t="s">
        <v>9</v>
      </c>
      <c r="B4" s="61"/>
      <c r="C4" s="61"/>
      <c r="D4" s="61"/>
      <c r="E4" s="61"/>
      <c r="F4" s="61"/>
      <c r="G4" s="61"/>
    </row>
    <row r="6" spans="1:7" ht="60.75" customHeight="1">
      <c r="A6" s="59" t="s">
        <v>10</v>
      </c>
      <c r="B6" s="59"/>
      <c r="C6" s="59"/>
      <c r="D6" s="59"/>
      <c r="E6" s="59"/>
      <c r="F6" s="59"/>
      <c r="G6" s="59"/>
    </row>
    <row r="8" spans="1:7">
      <c r="A8" s="1" t="s">
        <v>8</v>
      </c>
    </row>
    <row r="10" spans="1:7" ht="59.25" customHeight="1">
      <c r="A10" s="58" t="s">
        <v>2</v>
      </c>
      <c r="B10" s="57" t="s">
        <v>3</v>
      </c>
      <c r="C10" s="57" t="s">
        <v>4</v>
      </c>
      <c r="D10" s="57" t="s">
        <v>5</v>
      </c>
      <c r="E10" s="57" t="s">
        <v>6</v>
      </c>
      <c r="F10" s="57"/>
      <c r="G10" s="57"/>
    </row>
    <row r="11" spans="1:7" ht="31.5">
      <c r="A11" s="58"/>
      <c r="B11" s="57"/>
      <c r="C11" s="57"/>
      <c r="D11" s="57"/>
      <c r="E11" s="2" t="s">
        <v>36</v>
      </c>
      <c r="F11" s="2" t="s">
        <v>35</v>
      </c>
      <c r="G11" s="2" t="s">
        <v>7</v>
      </c>
    </row>
    <row r="12" spans="1:7" ht="31.5">
      <c r="A12" s="22">
        <v>1</v>
      </c>
      <c r="B12" s="20" t="s">
        <v>37</v>
      </c>
      <c r="C12" s="12" t="s">
        <v>19</v>
      </c>
      <c r="D12" s="12" t="s">
        <v>24</v>
      </c>
      <c r="E12" s="8">
        <v>6748</v>
      </c>
      <c r="F12" s="9">
        <v>4832</v>
      </c>
      <c r="G12" s="15">
        <f>4832/6748</f>
        <v>0.71606401896858329</v>
      </c>
    </row>
    <row r="13" spans="1:7" ht="47.25">
      <c r="A13" s="17" t="s">
        <v>27</v>
      </c>
      <c r="B13" s="4" t="s">
        <v>11</v>
      </c>
      <c r="C13" s="13" t="s">
        <v>19</v>
      </c>
      <c r="D13" s="13" t="s">
        <v>24</v>
      </c>
      <c r="E13" s="10">
        <v>363</v>
      </c>
      <c r="F13" s="10">
        <v>20</v>
      </c>
      <c r="G13" s="16">
        <f t="shared" ref="G13:G23" si="0">F13/E13</f>
        <v>5.5096418732782371E-2</v>
      </c>
    </row>
    <row r="14" spans="1:7" ht="63">
      <c r="A14" s="18" t="s">
        <v>28</v>
      </c>
      <c r="B14" s="5" t="s">
        <v>12</v>
      </c>
      <c r="C14" s="13" t="s">
        <v>19</v>
      </c>
      <c r="D14" s="13" t="s">
        <v>24</v>
      </c>
      <c r="E14" s="10">
        <v>45</v>
      </c>
      <c r="F14" s="11">
        <v>0</v>
      </c>
      <c r="G14" s="16">
        <f t="shared" si="0"/>
        <v>0</v>
      </c>
    </row>
    <row r="15" spans="1:7" ht="126">
      <c r="A15" s="18" t="s">
        <v>29</v>
      </c>
      <c r="B15" s="5" t="s">
        <v>15</v>
      </c>
      <c r="C15" s="13" t="s">
        <v>19</v>
      </c>
      <c r="D15" s="13" t="s">
        <v>24</v>
      </c>
      <c r="E15" s="10">
        <v>57</v>
      </c>
      <c r="F15" s="11">
        <v>184</v>
      </c>
      <c r="G15" s="16">
        <f t="shared" si="0"/>
        <v>3.2280701754385963</v>
      </c>
    </row>
    <row r="16" spans="1:7" ht="63">
      <c r="A16" s="18" t="s">
        <v>30</v>
      </c>
      <c r="B16" s="5" t="s">
        <v>16</v>
      </c>
      <c r="C16" s="13" t="s">
        <v>19</v>
      </c>
      <c r="D16" s="13" t="s">
        <v>24</v>
      </c>
      <c r="E16" s="10">
        <v>5588</v>
      </c>
      <c r="F16" s="11">
        <v>3105</v>
      </c>
      <c r="G16" s="16">
        <f t="shared" si="0"/>
        <v>0.55565497494631355</v>
      </c>
    </row>
    <row r="17" spans="1:7" ht="63">
      <c r="A17" s="18" t="s">
        <v>31</v>
      </c>
      <c r="B17" s="5" t="s">
        <v>17</v>
      </c>
      <c r="C17" s="13" t="s">
        <v>19</v>
      </c>
      <c r="D17" s="13" t="s">
        <v>24</v>
      </c>
      <c r="E17" s="10">
        <v>371</v>
      </c>
      <c r="F17" s="11">
        <v>1438</v>
      </c>
      <c r="G17" s="16">
        <f t="shared" si="0"/>
        <v>3.8760107816711589</v>
      </c>
    </row>
    <row r="18" spans="1:7" ht="31.5">
      <c r="A18" s="18" t="s">
        <v>32</v>
      </c>
      <c r="B18" s="5" t="s">
        <v>18</v>
      </c>
      <c r="C18" s="13" t="s">
        <v>19</v>
      </c>
      <c r="D18" s="13" t="s">
        <v>24</v>
      </c>
      <c r="E18" s="10">
        <v>324</v>
      </c>
      <c r="F18" s="11">
        <v>85</v>
      </c>
      <c r="G18" s="16">
        <f t="shared" si="0"/>
        <v>0.26234567901234568</v>
      </c>
    </row>
    <row r="19" spans="1:7" ht="47.25">
      <c r="A19" s="19">
        <v>2</v>
      </c>
      <c r="B19" s="20" t="s">
        <v>25</v>
      </c>
      <c r="C19" s="12" t="s">
        <v>19</v>
      </c>
      <c r="D19" s="12" t="s">
        <v>23</v>
      </c>
      <c r="E19" s="8">
        <v>11193</v>
      </c>
      <c r="F19" s="8">
        <v>43348</v>
      </c>
      <c r="G19" s="15">
        <f>F19/E19</f>
        <v>3.8727776288751898</v>
      </c>
    </row>
    <row r="20" spans="1:7" ht="47.25">
      <c r="A20" s="19">
        <v>3</v>
      </c>
      <c r="B20" s="7" t="s">
        <v>26</v>
      </c>
      <c r="C20" s="21" t="s">
        <v>20</v>
      </c>
      <c r="D20" s="12" t="s">
        <v>40</v>
      </c>
      <c r="E20" s="8">
        <v>157743</v>
      </c>
      <c r="F20" s="8">
        <f>F21+F22</f>
        <v>29427</v>
      </c>
      <c r="G20" s="15">
        <f t="shared" si="0"/>
        <v>0.18655027481409633</v>
      </c>
    </row>
    <row r="21" spans="1:7" ht="63.75" customHeight="1">
      <c r="A21" s="18" t="s">
        <v>33</v>
      </c>
      <c r="B21" s="6" t="s">
        <v>13</v>
      </c>
      <c r="C21" s="14" t="s">
        <v>20</v>
      </c>
      <c r="D21" s="13" t="s">
        <v>21</v>
      </c>
      <c r="E21" s="11">
        <v>134623</v>
      </c>
      <c r="F21" s="11">
        <v>19433</v>
      </c>
      <c r="G21" s="16">
        <f t="shared" si="0"/>
        <v>0.14435126241429772</v>
      </c>
    </row>
    <row r="22" spans="1:7" ht="47.25">
      <c r="A22" s="18" t="s">
        <v>34</v>
      </c>
      <c r="B22" s="6" t="s">
        <v>14</v>
      </c>
      <c r="C22" s="14" t="s">
        <v>20</v>
      </c>
      <c r="D22" s="13" t="s">
        <v>22</v>
      </c>
      <c r="E22" s="11">
        <v>23120</v>
      </c>
      <c r="F22" s="11">
        <v>9994</v>
      </c>
      <c r="G22" s="16">
        <f t="shared" si="0"/>
        <v>0.43226643598615916</v>
      </c>
    </row>
    <row r="23" spans="1:7" ht="31.5">
      <c r="A23" s="19">
        <v>4</v>
      </c>
      <c r="B23" s="7" t="s">
        <v>38</v>
      </c>
      <c r="C23" s="21" t="s">
        <v>39</v>
      </c>
      <c r="D23" s="21" t="s">
        <v>39</v>
      </c>
      <c r="E23" s="8">
        <f>E12+E19+E20</f>
        <v>175684</v>
      </c>
      <c r="F23" s="8">
        <f>F12+F19+F20</f>
        <v>77607</v>
      </c>
      <c r="G23" s="16">
        <f t="shared" si="0"/>
        <v>0.44174199130256597</v>
      </c>
    </row>
    <row r="25" spans="1:7">
      <c r="A25" s="1" t="s">
        <v>41</v>
      </c>
    </row>
  </sheetData>
  <mergeCells count="9">
    <mergeCell ref="A2:G2"/>
    <mergeCell ref="A3:G3"/>
    <mergeCell ref="A4:G4"/>
    <mergeCell ref="E10:G10"/>
    <mergeCell ref="A10:A11"/>
    <mergeCell ref="B10:B11"/>
    <mergeCell ref="C10:C11"/>
    <mergeCell ref="D10:D11"/>
    <mergeCell ref="A6:G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D28" sqref="D28"/>
    </sheetView>
  </sheetViews>
  <sheetFormatPr defaultRowHeight="15"/>
  <cols>
    <col min="2" max="2" width="27.28515625" customWidth="1"/>
    <col min="4" max="4" width="18.42578125" customWidth="1"/>
  </cols>
  <sheetData>
    <row r="1" spans="1:7">
      <c r="A1" s="62" t="s">
        <v>10</v>
      </c>
      <c r="B1" s="62"/>
      <c r="C1" s="62"/>
      <c r="D1" s="62"/>
      <c r="E1" s="62"/>
      <c r="F1" s="62"/>
      <c r="G1" s="62"/>
    </row>
    <row r="2" spans="1:7">
      <c r="A2" s="23"/>
      <c r="B2" s="24"/>
      <c r="C2" s="23"/>
      <c r="D2" s="23"/>
      <c r="E2" s="23"/>
      <c r="F2" s="23"/>
      <c r="G2" s="23"/>
    </row>
    <row r="3" spans="1:7">
      <c r="A3" s="23" t="s">
        <v>42</v>
      </c>
      <c r="B3" s="24"/>
      <c r="C3" s="23"/>
      <c r="D3" s="23"/>
      <c r="E3" s="23"/>
      <c r="F3" s="23"/>
      <c r="G3" s="23"/>
    </row>
    <row r="4" spans="1:7">
      <c r="A4" s="23"/>
      <c r="B4" s="24"/>
      <c r="C4" s="23"/>
      <c r="D4" s="23"/>
      <c r="E4" s="23"/>
      <c r="F4" s="23"/>
      <c r="G4" s="23"/>
    </row>
    <row r="5" spans="1:7">
      <c r="A5" s="63" t="s">
        <v>2</v>
      </c>
      <c r="B5" s="64" t="s">
        <v>3</v>
      </c>
      <c r="C5" s="64" t="s">
        <v>4</v>
      </c>
      <c r="D5" s="64" t="s">
        <v>5</v>
      </c>
      <c r="E5" s="64" t="s">
        <v>6</v>
      </c>
      <c r="F5" s="64"/>
      <c r="G5" s="64"/>
    </row>
    <row r="6" spans="1:7" ht="38.25">
      <c r="A6" s="63"/>
      <c r="B6" s="64"/>
      <c r="C6" s="64"/>
      <c r="D6" s="64"/>
      <c r="E6" s="25" t="s">
        <v>36</v>
      </c>
      <c r="F6" s="25" t="s">
        <v>35</v>
      </c>
      <c r="G6" s="25" t="s">
        <v>7</v>
      </c>
    </row>
    <row r="7" spans="1:7" ht="42.75" customHeight="1">
      <c r="A7" s="26">
        <v>1</v>
      </c>
      <c r="B7" s="28" t="s">
        <v>43</v>
      </c>
      <c r="C7" s="28" t="s">
        <v>19</v>
      </c>
      <c r="D7" s="28" t="s">
        <v>24</v>
      </c>
      <c r="E7" s="29">
        <v>5413</v>
      </c>
      <c r="F7" s="30">
        <v>2089</v>
      </c>
      <c r="G7" s="31">
        <f>F7/E7</f>
        <v>0.38592277849621281</v>
      </c>
    </row>
    <row r="8" spans="1:7" ht="46.5" customHeight="1">
      <c r="A8" s="32" t="s">
        <v>27</v>
      </c>
      <c r="B8" s="41" t="s">
        <v>11</v>
      </c>
      <c r="C8" s="33" t="s">
        <v>19</v>
      </c>
      <c r="D8" s="33" t="s">
        <v>24</v>
      </c>
      <c r="E8" s="34">
        <v>0</v>
      </c>
      <c r="F8" s="34">
        <v>0</v>
      </c>
      <c r="G8" s="35" t="s">
        <v>39</v>
      </c>
    </row>
    <row r="9" spans="1:7" ht="71.25" customHeight="1">
      <c r="A9" s="36" t="s">
        <v>28</v>
      </c>
      <c r="B9" s="25" t="s">
        <v>12</v>
      </c>
      <c r="C9" s="33" t="s">
        <v>19</v>
      </c>
      <c r="D9" s="33" t="s">
        <v>24</v>
      </c>
      <c r="E9" s="34">
        <v>0</v>
      </c>
      <c r="F9" s="37">
        <v>0</v>
      </c>
      <c r="G9" s="35" t="s">
        <v>39</v>
      </c>
    </row>
    <row r="10" spans="1:7" ht="112.5" customHeight="1">
      <c r="A10" s="36" t="s">
        <v>29</v>
      </c>
      <c r="B10" s="25" t="s">
        <v>15</v>
      </c>
      <c r="C10" s="33" t="s">
        <v>19</v>
      </c>
      <c r="D10" s="33" t="s">
        <v>24</v>
      </c>
      <c r="E10" s="34">
        <v>2266</v>
      </c>
      <c r="F10" s="37">
        <v>900</v>
      </c>
      <c r="G10" s="35">
        <f t="shared" ref="G10:G18" si="0">F10/E10</f>
        <v>0.3971756398940865</v>
      </c>
    </row>
    <row r="11" spans="1:7" ht="62.25" customHeight="1">
      <c r="A11" s="36" t="s">
        <v>30</v>
      </c>
      <c r="B11" s="25" t="s">
        <v>16</v>
      </c>
      <c r="C11" s="33" t="s">
        <v>19</v>
      </c>
      <c r="D11" s="33" t="s">
        <v>24</v>
      </c>
      <c r="E11" s="34">
        <v>2572</v>
      </c>
      <c r="F11" s="37">
        <v>949</v>
      </c>
      <c r="G11" s="35">
        <f t="shared" si="0"/>
        <v>0.36897356143079318</v>
      </c>
    </row>
    <row r="12" spans="1:7" ht="60.75" customHeight="1">
      <c r="A12" s="36" t="s">
        <v>31</v>
      </c>
      <c r="B12" s="25" t="s">
        <v>17</v>
      </c>
      <c r="C12" s="33" t="s">
        <v>19</v>
      </c>
      <c r="D12" s="33" t="s">
        <v>24</v>
      </c>
      <c r="E12" s="34">
        <v>378</v>
      </c>
      <c r="F12" s="37">
        <v>127</v>
      </c>
      <c r="G12" s="35">
        <f t="shared" si="0"/>
        <v>0.33597883597883599</v>
      </c>
    </row>
    <row r="13" spans="1:7" ht="30.75" customHeight="1">
      <c r="A13" s="36" t="s">
        <v>32</v>
      </c>
      <c r="B13" s="25" t="s">
        <v>18</v>
      </c>
      <c r="C13" s="33" t="s">
        <v>19</v>
      </c>
      <c r="D13" s="33" t="s">
        <v>24</v>
      </c>
      <c r="E13" s="34">
        <v>197</v>
      </c>
      <c r="F13" s="37">
        <v>113</v>
      </c>
      <c r="G13" s="35">
        <f t="shared" si="0"/>
        <v>0.57360406091370564</v>
      </c>
    </row>
    <row r="14" spans="1:7" ht="42.75" customHeight="1">
      <c r="A14" s="38">
        <v>2</v>
      </c>
      <c r="B14" s="28" t="s">
        <v>25</v>
      </c>
      <c r="C14" s="28" t="s">
        <v>19</v>
      </c>
      <c r="D14" s="28" t="s">
        <v>23</v>
      </c>
      <c r="E14" s="29">
        <v>52639</v>
      </c>
      <c r="F14" s="29">
        <v>32052</v>
      </c>
      <c r="G14" s="31">
        <f>F14/E14</f>
        <v>0.60890214479758353</v>
      </c>
    </row>
    <row r="15" spans="1:7" ht="45" customHeight="1">
      <c r="A15" s="38">
        <v>3</v>
      </c>
      <c r="B15" s="42" t="s">
        <v>26</v>
      </c>
      <c r="C15" s="39" t="s">
        <v>20</v>
      </c>
      <c r="D15" s="28" t="s">
        <v>40</v>
      </c>
      <c r="E15" s="29">
        <f>E16+E17</f>
        <v>90652</v>
      </c>
      <c r="F15" s="29">
        <f>F16+F17</f>
        <v>29017</v>
      </c>
      <c r="G15" s="31">
        <f t="shared" si="0"/>
        <v>0.3200922208004236</v>
      </c>
    </row>
    <row r="16" spans="1:7" ht="76.5" customHeight="1">
      <c r="A16" s="36" t="s">
        <v>33</v>
      </c>
      <c r="B16" s="41" t="s">
        <v>13</v>
      </c>
      <c r="C16" s="40" t="s">
        <v>20</v>
      </c>
      <c r="D16" s="33" t="s">
        <v>21</v>
      </c>
      <c r="E16" s="37">
        <v>12000</v>
      </c>
      <c r="F16" s="37">
        <v>17674</v>
      </c>
      <c r="G16" s="35">
        <f t="shared" si="0"/>
        <v>1.4728333333333334</v>
      </c>
    </row>
    <row r="17" spans="1:7" ht="43.5" customHeight="1">
      <c r="A17" s="36" t="s">
        <v>34</v>
      </c>
      <c r="B17" s="41" t="s">
        <v>14</v>
      </c>
      <c r="C17" s="40" t="s">
        <v>20</v>
      </c>
      <c r="D17" s="33" t="s">
        <v>22</v>
      </c>
      <c r="E17" s="37">
        <v>78652</v>
      </c>
      <c r="F17" s="37">
        <v>11343</v>
      </c>
      <c r="G17" s="35">
        <f t="shared" si="0"/>
        <v>0.1442175659868789</v>
      </c>
    </row>
    <row r="18" spans="1:7" ht="45.75" customHeight="1">
      <c r="A18" s="38">
        <v>4</v>
      </c>
      <c r="B18" s="42" t="s">
        <v>38</v>
      </c>
      <c r="C18" s="39" t="s">
        <v>39</v>
      </c>
      <c r="D18" s="39" t="s">
        <v>39</v>
      </c>
      <c r="E18" s="29">
        <f>E7+E14+E15</f>
        <v>148704</v>
      </c>
      <c r="F18" s="29">
        <f>F7+F14+F15</f>
        <v>63158</v>
      </c>
      <c r="G18" s="35">
        <f t="shared" si="0"/>
        <v>0.42472293953088014</v>
      </c>
    </row>
  </sheetData>
  <mergeCells count="6">
    <mergeCell ref="A1:G1"/>
    <mergeCell ref="A5:A6"/>
    <mergeCell ref="B5:B6"/>
    <mergeCell ref="C5:C6"/>
    <mergeCell ref="D5:D6"/>
    <mergeCell ref="E5:G5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4"/>
  <sheetViews>
    <sheetView topLeftCell="A3" workbookViewId="0">
      <selection activeCell="C38" sqref="C38"/>
    </sheetView>
  </sheetViews>
  <sheetFormatPr defaultRowHeight="15"/>
  <cols>
    <col min="2" max="2" width="27.28515625" customWidth="1"/>
    <col min="4" max="4" width="18.28515625" customWidth="1"/>
  </cols>
  <sheetData>
    <row r="1" spans="1:7">
      <c r="A1" s="23"/>
      <c r="B1" s="24"/>
      <c r="C1" s="23"/>
      <c r="D1" s="23"/>
      <c r="E1" s="43"/>
      <c r="F1" s="43"/>
      <c r="G1" s="23"/>
    </row>
    <row r="2" spans="1:7">
      <c r="A2" s="65" t="s">
        <v>0</v>
      </c>
      <c r="B2" s="65"/>
      <c r="C2" s="65"/>
      <c r="D2" s="65"/>
      <c r="E2" s="65"/>
      <c r="F2" s="65"/>
      <c r="G2" s="65"/>
    </row>
    <row r="3" spans="1:7">
      <c r="A3" s="65" t="s">
        <v>1</v>
      </c>
      <c r="B3" s="65"/>
      <c r="C3" s="65"/>
      <c r="D3" s="65"/>
      <c r="E3" s="65"/>
      <c r="F3" s="65"/>
      <c r="G3" s="65"/>
    </row>
    <row r="4" spans="1:7">
      <c r="A4" s="66" t="s">
        <v>9</v>
      </c>
      <c r="B4" s="66"/>
      <c r="C4" s="66"/>
      <c r="D4" s="66"/>
      <c r="E4" s="66"/>
      <c r="F4" s="66"/>
      <c r="G4" s="66"/>
    </row>
    <row r="5" spans="1:7">
      <c r="A5" s="23"/>
      <c r="B5" s="24"/>
      <c r="C5" s="23"/>
      <c r="D5" s="23"/>
      <c r="E5" s="43"/>
      <c r="F5" s="43"/>
      <c r="G5" s="23"/>
    </row>
    <row r="6" spans="1:7">
      <c r="A6" s="62" t="s">
        <v>10</v>
      </c>
      <c r="B6" s="62"/>
      <c r="C6" s="62"/>
      <c r="D6" s="62"/>
      <c r="E6" s="62"/>
      <c r="F6" s="62"/>
      <c r="G6" s="62"/>
    </row>
    <row r="7" spans="1:7">
      <c r="A7" s="23"/>
      <c r="B7" s="24"/>
      <c r="C7" s="23"/>
      <c r="D7" s="23"/>
      <c r="E7" s="43"/>
      <c r="F7" s="43"/>
      <c r="G7" s="23"/>
    </row>
    <row r="8" spans="1:7">
      <c r="A8" s="23" t="s">
        <v>44</v>
      </c>
      <c r="B8" s="24"/>
      <c r="C8" s="23"/>
      <c r="D8" s="23"/>
      <c r="E8" s="43"/>
      <c r="F8" s="43"/>
      <c r="G8" s="23"/>
    </row>
    <row r="9" spans="1:7">
      <c r="A9" s="23"/>
      <c r="B9" s="24"/>
      <c r="C9" s="23"/>
      <c r="D9" s="23"/>
      <c r="E9" s="43"/>
      <c r="F9" s="43"/>
      <c r="G9" s="23"/>
    </row>
    <row r="10" spans="1:7">
      <c r="A10" s="63" t="s">
        <v>2</v>
      </c>
      <c r="B10" s="64" t="s">
        <v>3</v>
      </c>
      <c r="C10" s="64" t="s">
        <v>4</v>
      </c>
      <c r="D10" s="64" t="s">
        <v>5</v>
      </c>
      <c r="E10" s="64" t="s">
        <v>6</v>
      </c>
      <c r="F10" s="64"/>
      <c r="G10" s="64"/>
    </row>
    <row r="11" spans="1:7" ht="38.25">
      <c r="A11" s="63"/>
      <c r="B11" s="64"/>
      <c r="C11" s="64"/>
      <c r="D11" s="64"/>
      <c r="E11" s="44" t="s">
        <v>36</v>
      </c>
      <c r="F11" s="44" t="s">
        <v>35</v>
      </c>
      <c r="G11" s="25" t="s">
        <v>7</v>
      </c>
    </row>
    <row r="12" spans="1:7" ht="42.75" customHeight="1">
      <c r="A12" s="26">
        <v>1</v>
      </c>
      <c r="B12" s="28" t="s">
        <v>43</v>
      </c>
      <c r="C12" s="28" t="s">
        <v>19</v>
      </c>
      <c r="D12" s="28" t="s">
        <v>24</v>
      </c>
      <c r="E12" s="45">
        <v>4966</v>
      </c>
      <c r="F12" s="46">
        <v>4676</v>
      </c>
      <c r="G12" s="31">
        <f>F12/E12</f>
        <v>0.94160289971808298</v>
      </c>
    </row>
    <row r="13" spans="1:7" ht="56.25" customHeight="1">
      <c r="A13" s="32" t="s">
        <v>27</v>
      </c>
      <c r="B13" s="41" t="s">
        <v>11</v>
      </c>
      <c r="C13" s="33" t="s">
        <v>19</v>
      </c>
      <c r="D13" s="33" t="s">
        <v>24</v>
      </c>
      <c r="E13" s="47">
        <v>0</v>
      </c>
      <c r="F13" s="47">
        <v>30</v>
      </c>
      <c r="G13" s="35" t="s">
        <v>39</v>
      </c>
    </row>
    <row r="14" spans="1:7" ht="75" customHeight="1">
      <c r="A14" s="36" t="s">
        <v>28</v>
      </c>
      <c r="B14" s="25" t="s">
        <v>12</v>
      </c>
      <c r="C14" s="33" t="s">
        <v>19</v>
      </c>
      <c r="D14" s="33" t="s">
        <v>24</v>
      </c>
      <c r="E14" s="47">
        <v>0</v>
      </c>
      <c r="F14" s="48">
        <v>0</v>
      </c>
      <c r="G14" s="35" t="s">
        <v>39</v>
      </c>
    </row>
    <row r="15" spans="1:7" ht="107.25" customHeight="1">
      <c r="A15" s="36" t="s">
        <v>29</v>
      </c>
      <c r="B15" s="25" t="s">
        <v>15</v>
      </c>
      <c r="C15" s="33" t="s">
        <v>19</v>
      </c>
      <c r="D15" s="33" t="s">
        <v>24</v>
      </c>
      <c r="E15" s="47">
        <v>2987</v>
      </c>
      <c r="F15" s="48">
        <v>2828</v>
      </c>
      <c r="G15" s="35">
        <f t="shared" ref="G15:G23" si="0">F15/E15</f>
        <v>0.94676933377971206</v>
      </c>
    </row>
    <row r="16" spans="1:7" ht="62.25" customHeight="1">
      <c r="A16" s="36" t="s">
        <v>30</v>
      </c>
      <c r="B16" s="25" t="s">
        <v>16</v>
      </c>
      <c r="C16" s="33" t="s">
        <v>19</v>
      </c>
      <c r="D16" s="33" t="s">
        <v>24</v>
      </c>
      <c r="E16" s="47">
        <v>1663</v>
      </c>
      <c r="F16" s="48">
        <v>1542</v>
      </c>
      <c r="G16" s="35">
        <f t="shared" si="0"/>
        <v>0.92723992784125076</v>
      </c>
    </row>
    <row r="17" spans="1:7" ht="60.75" customHeight="1">
      <c r="A17" s="36" t="s">
        <v>31</v>
      </c>
      <c r="B17" s="25" t="s">
        <v>17</v>
      </c>
      <c r="C17" s="33" t="s">
        <v>19</v>
      </c>
      <c r="D17" s="33" t="s">
        <v>24</v>
      </c>
      <c r="E17" s="47">
        <v>202</v>
      </c>
      <c r="F17" s="48">
        <v>192</v>
      </c>
      <c r="G17" s="35">
        <f t="shared" si="0"/>
        <v>0.95049504950495045</v>
      </c>
    </row>
    <row r="18" spans="1:7" ht="35.25" customHeight="1">
      <c r="A18" s="36" t="s">
        <v>32</v>
      </c>
      <c r="B18" s="25" t="s">
        <v>18</v>
      </c>
      <c r="C18" s="33" t="s">
        <v>19</v>
      </c>
      <c r="D18" s="33" t="s">
        <v>24</v>
      </c>
      <c r="E18" s="47">
        <v>84</v>
      </c>
      <c r="F18" s="48">
        <v>84</v>
      </c>
      <c r="G18" s="35">
        <f t="shared" si="0"/>
        <v>1</v>
      </c>
    </row>
    <row r="19" spans="1:7" ht="37.5" customHeight="1">
      <c r="A19" s="38">
        <v>2</v>
      </c>
      <c r="B19" s="28" t="s">
        <v>25</v>
      </c>
      <c r="C19" s="28" t="s">
        <v>19</v>
      </c>
      <c r="D19" s="28" t="s">
        <v>23</v>
      </c>
      <c r="E19" s="45">
        <v>51070.400000000001</v>
      </c>
      <c r="F19" s="45">
        <v>31820</v>
      </c>
      <c r="G19" s="31">
        <f>F19/E19</f>
        <v>0.62306149942040789</v>
      </c>
    </row>
    <row r="20" spans="1:7" ht="46.5" customHeight="1">
      <c r="A20" s="38">
        <v>3</v>
      </c>
      <c r="B20" s="42" t="s">
        <v>26</v>
      </c>
      <c r="C20" s="39" t="s">
        <v>20</v>
      </c>
      <c r="D20" s="28" t="s">
        <v>40</v>
      </c>
      <c r="E20" s="45">
        <f>E21+E22</f>
        <v>134305.29999999999</v>
      </c>
      <c r="F20" s="45">
        <f>F21+F22</f>
        <v>17798</v>
      </c>
      <c r="G20" s="31">
        <f t="shared" si="0"/>
        <v>0.1325189698396117</v>
      </c>
    </row>
    <row r="21" spans="1:7" ht="87" customHeight="1">
      <c r="A21" s="36" t="s">
        <v>33</v>
      </c>
      <c r="B21" s="41" t="s">
        <v>45</v>
      </c>
      <c r="C21" s="40" t="s">
        <v>20</v>
      </c>
      <c r="D21" s="33" t="s">
        <v>46</v>
      </c>
      <c r="E21" s="48">
        <v>58400</v>
      </c>
      <c r="F21" s="48">
        <v>10168</v>
      </c>
      <c r="G21" s="35">
        <f t="shared" si="0"/>
        <v>0.17410958904109589</v>
      </c>
    </row>
    <row r="22" spans="1:7" ht="63" customHeight="1">
      <c r="A22" s="36" t="s">
        <v>34</v>
      </c>
      <c r="B22" s="41" t="s">
        <v>47</v>
      </c>
      <c r="C22" s="40" t="s">
        <v>20</v>
      </c>
      <c r="D22" s="33" t="s">
        <v>48</v>
      </c>
      <c r="E22" s="48">
        <v>75905.3</v>
      </c>
      <c r="F22" s="48">
        <v>7630</v>
      </c>
      <c r="G22" s="35">
        <f t="shared" si="0"/>
        <v>0.10051999004022116</v>
      </c>
    </row>
    <row r="23" spans="1:7" ht="39" customHeight="1">
      <c r="A23" s="38">
        <v>4</v>
      </c>
      <c r="B23" s="42" t="s">
        <v>38</v>
      </c>
      <c r="C23" s="39" t="s">
        <v>39</v>
      </c>
      <c r="D23" s="39" t="s">
        <v>39</v>
      </c>
      <c r="E23" s="45">
        <f>E12+E19+E20</f>
        <v>190341.69999999998</v>
      </c>
      <c r="F23" s="45">
        <f>F12+F19+F20</f>
        <v>54294</v>
      </c>
      <c r="G23" s="35">
        <f t="shared" si="0"/>
        <v>0.28524490429580068</v>
      </c>
    </row>
    <row r="24" spans="1:7" ht="32.25" customHeight="1">
      <c r="A24" s="1"/>
      <c r="B24" s="3"/>
      <c r="C24" s="1"/>
      <c r="D24" s="1"/>
      <c r="E24" s="49"/>
      <c r="F24" s="49"/>
      <c r="G24" s="50"/>
    </row>
  </sheetData>
  <mergeCells count="9">
    <mergeCell ref="E10:G10"/>
    <mergeCell ref="A10:A11"/>
    <mergeCell ref="B10:B11"/>
    <mergeCell ref="C10:C11"/>
    <mergeCell ref="D10:D11"/>
    <mergeCell ref="A2:G2"/>
    <mergeCell ref="A3:G3"/>
    <mergeCell ref="A4:G4"/>
    <mergeCell ref="A6:G6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B13" sqref="B13"/>
    </sheetView>
  </sheetViews>
  <sheetFormatPr defaultRowHeight="15"/>
  <cols>
    <col min="2" max="2" width="27.42578125" customWidth="1"/>
    <col min="4" max="4" width="18.140625" customWidth="1"/>
  </cols>
  <sheetData>
    <row r="1" spans="1:7">
      <c r="A1" s="65" t="s">
        <v>0</v>
      </c>
      <c r="B1" s="65"/>
      <c r="C1" s="65"/>
      <c r="D1" s="65"/>
      <c r="E1" s="65"/>
      <c r="F1" s="65"/>
      <c r="G1" s="65"/>
    </row>
    <row r="2" spans="1:7">
      <c r="A2" s="65" t="s">
        <v>1</v>
      </c>
      <c r="B2" s="65"/>
      <c r="C2" s="65"/>
      <c r="D2" s="65"/>
      <c r="E2" s="65"/>
      <c r="F2" s="65"/>
      <c r="G2" s="65"/>
    </row>
    <row r="3" spans="1:7">
      <c r="A3" s="66" t="s">
        <v>9</v>
      </c>
      <c r="B3" s="66"/>
      <c r="C3" s="66"/>
      <c r="D3" s="66"/>
      <c r="E3" s="66"/>
      <c r="F3" s="66"/>
      <c r="G3" s="66"/>
    </row>
    <row r="4" spans="1:7">
      <c r="A4" s="23"/>
      <c r="B4" s="24"/>
      <c r="C4" s="23"/>
      <c r="D4" s="23"/>
      <c r="E4" s="43"/>
      <c r="F4" s="43"/>
      <c r="G4" s="23"/>
    </row>
    <row r="5" spans="1:7">
      <c r="A5" s="62" t="s">
        <v>10</v>
      </c>
      <c r="B5" s="62"/>
      <c r="C5" s="62"/>
      <c r="D5" s="62"/>
      <c r="E5" s="62"/>
      <c r="F5" s="62"/>
      <c r="G5" s="62"/>
    </row>
    <row r="6" spans="1:7">
      <c r="A6" s="23"/>
      <c r="B6" s="24"/>
      <c r="C6" s="23"/>
      <c r="D6" s="23"/>
      <c r="E6" s="43"/>
      <c r="F6" s="43"/>
      <c r="G6" s="23"/>
    </row>
    <row r="7" spans="1:7">
      <c r="A7" s="23" t="s">
        <v>49</v>
      </c>
      <c r="B7" s="24"/>
      <c r="C7" s="23"/>
      <c r="D7" s="23"/>
      <c r="E7" s="43"/>
      <c r="F7" s="43"/>
      <c r="G7" s="23"/>
    </row>
    <row r="8" spans="1:7">
      <c r="A8" s="23"/>
      <c r="B8" s="24"/>
      <c r="C8" s="23"/>
      <c r="D8" s="23"/>
      <c r="E8" s="43"/>
      <c r="F8" s="43"/>
      <c r="G8" s="23"/>
    </row>
    <row r="9" spans="1:7">
      <c r="A9" s="63" t="s">
        <v>2</v>
      </c>
      <c r="B9" s="64" t="s">
        <v>3</v>
      </c>
      <c r="C9" s="64" t="s">
        <v>4</v>
      </c>
      <c r="D9" s="64" t="s">
        <v>5</v>
      </c>
      <c r="E9" s="64" t="s">
        <v>6</v>
      </c>
      <c r="F9" s="64"/>
      <c r="G9" s="64"/>
    </row>
    <row r="10" spans="1:7" ht="38.25">
      <c r="A10" s="63"/>
      <c r="B10" s="64"/>
      <c r="C10" s="64"/>
      <c r="D10" s="64"/>
      <c r="E10" s="44" t="s">
        <v>36</v>
      </c>
      <c r="F10" s="44" t="s">
        <v>35</v>
      </c>
      <c r="G10" s="25" t="s">
        <v>7</v>
      </c>
    </row>
    <row r="11" spans="1:7" ht="35.25" customHeight="1">
      <c r="A11" s="26">
        <v>1</v>
      </c>
      <c r="B11" s="27" t="s">
        <v>43</v>
      </c>
      <c r="C11" s="28" t="s">
        <v>19</v>
      </c>
      <c r="D11" s="28" t="s">
        <v>24</v>
      </c>
      <c r="E11" s="45">
        <f>SUM(E12:E20)</f>
        <v>5114</v>
      </c>
      <c r="F11" s="45">
        <f>SUM(F12:F20)</f>
        <v>2387</v>
      </c>
      <c r="G11" s="31">
        <f>F11/E11</f>
        <v>0.46675791943684003</v>
      </c>
    </row>
    <row r="12" spans="1:7" ht="54.75" customHeight="1">
      <c r="A12" s="32" t="s">
        <v>27</v>
      </c>
      <c r="B12" s="51" t="s">
        <v>11</v>
      </c>
      <c r="C12" s="33" t="s">
        <v>19</v>
      </c>
      <c r="D12" s="33" t="s">
        <v>24</v>
      </c>
      <c r="E12" s="47">
        <v>30</v>
      </c>
      <c r="F12" s="47">
        <v>30</v>
      </c>
      <c r="G12" s="35">
        <v>1</v>
      </c>
    </row>
    <row r="13" spans="1:7" ht="70.5" customHeight="1">
      <c r="A13" s="36" t="s">
        <v>28</v>
      </c>
      <c r="B13" s="51" t="s">
        <v>12</v>
      </c>
      <c r="C13" s="33" t="s">
        <v>19</v>
      </c>
      <c r="D13" s="33" t="s">
        <v>24</v>
      </c>
      <c r="E13" s="47">
        <v>0</v>
      </c>
      <c r="F13" s="48">
        <v>0</v>
      </c>
      <c r="G13" s="35" t="s">
        <v>39</v>
      </c>
    </row>
    <row r="14" spans="1:7" ht="114.75" customHeight="1">
      <c r="A14" s="36" t="s">
        <v>29</v>
      </c>
      <c r="B14" s="51" t="s">
        <v>15</v>
      </c>
      <c r="C14" s="33" t="s">
        <v>19</v>
      </c>
      <c r="D14" s="33" t="s">
        <v>24</v>
      </c>
      <c r="E14" s="47">
        <v>506</v>
      </c>
      <c r="F14" s="48">
        <v>181</v>
      </c>
      <c r="G14" s="35">
        <f t="shared" ref="G14:G24" si="0">F14/E14</f>
        <v>0.35770750988142291</v>
      </c>
    </row>
    <row r="15" spans="1:7" ht="62.25" customHeight="1">
      <c r="A15" s="36" t="s">
        <v>30</v>
      </c>
      <c r="B15" s="51" t="s">
        <v>16</v>
      </c>
      <c r="C15" s="33" t="s">
        <v>19</v>
      </c>
      <c r="D15" s="33" t="s">
        <v>24</v>
      </c>
      <c r="E15" s="47">
        <v>2727</v>
      </c>
      <c r="F15" s="48">
        <v>1463</v>
      </c>
      <c r="G15" s="35">
        <f>F15/E15</f>
        <v>0.53648698203153644</v>
      </c>
    </row>
    <row r="16" spans="1:7" ht="65.25" customHeight="1">
      <c r="A16" s="36" t="s">
        <v>31</v>
      </c>
      <c r="B16" s="51" t="s">
        <v>17</v>
      </c>
      <c r="C16" s="33" t="s">
        <v>19</v>
      </c>
      <c r="D16" s="33" t="s">
        <v>24</v>
      </c>
      <c r="E16" s="47">
        <v>614</v>
      </c>
      <c r="F16" s="48">
        <v>513</v>
      </c>
      <c r="G16" s="35">
        <f t="shared" si="0"/>
        <v>0.83550488599348538</v>
      </c>
    </row>
    <row r="17" spans="1:7" ht="44.25" customHeight="1">
      <c r="A17" s="36" t="s">
        <v>32</v>
      </c>
      <c r="B17" s="51" t="s">
        <v>18</v>
      </c>
      <c r="C17" s="33" t="s">
        <v>19</v>
      </c>
      <c r="D17" s="33" t="s">
        <v>24</v>
      </c>
      <c r="E17" s="47">
        <v>0</v>
      </c>
      <c r="F17" s="48">
        <v>0</v>
      </c>
      <c r="G17" s="35" t="s">
        <v>39</v>
      </c>
    </row>
    <row r="18" spans="1:7" ht="42" customHeight="1">
      <c r="A18" s="36" t="s">
        <v>50</v>
      </c>
      <c r="B18" s="51" t="s">
        <v>51</v>
      </c>
      <c r="C18" s="33" t="s">
        <v>19</v>
      </c>
      <c r="D18" s="33" t="s">
        <v>24</v>
      </c>
      <c r="E18" s="47">
        <v>1000</v>
      </c>
      <c r="F18" s="48">
        <v>0</v>
      </c>
      <c r="G18" s="35">
        <f t="shared" si="0"/>
        <v>0</v>
      </c>
    </row>
    <row r="19" spans="1:7" ht="35.25" customHeight="1">
      <c r="A19" s="36" t="s">
        <v>52</v>
      </c>
      <c r="B19" s="51" t="s">
        <v>53</v>
      </c>
      <c r="C19" s="33" t="s">
        <v>19</v>
      </c>
      <c r="D19" s="33" t="s">
        <v>24</v>
      </c>
      <c r="E19" s="47">
        <v>200</v>
      </c>
      <c r="F19" s="48">
        <v>200</v>
      </c>
      <c r="G19" s="35">
        <f t="shared" si="0"/>
        <v>1</v>
      </c>
    </row>
    <row r="20" spans="1:7" ht="37.5" customHeight="1">
      <c r="A20" s="36" t="s">
        <v>54</v>
      </c>
      <c r="B20" s="51" t="s">
        <v>55</v>
      </c>
      <c r="C20" s="33" t="s">
        <v>19</v>
      </c>
      <c r="D20" s="33" t="s">
        <v>24</v>
      </c>
      <c r="E20" s="47">
        <v>37</v>
      </c>
      <c r="F20" s="48">
        <v>0</v>
      </c>
      <c r="G20" s="35">
        <f t="shared" si="0"/>
        <v>0</v>
      </c>
    </row>
    <row r="21" spans="1:7" ht="39.75" customHeight="1">
      <c r="A21" s="38">
        <v>2</v>
      </c>
      <c r="B21" s="27" t="s">
        <v>25</v>
      </c>
      <c r="C21" s="28" t="s">
        <v>19</v>
      </c>
      <c r="D21" s="28" t="s">
        <v>23</v>
      </c>
      <c r="E21" s="45">
        <v>36103.699999999997</v>
      </c>
      <c r="F21" s="45">
        <v>28531.1</v>
      </c>
      <c r="G21" s="31">
        <f>F21/E21</f>
        <v>0.79025418447416751</v>
      </c>
    </row>
    <row r="22" spans="1:7" ht="47.25" customHeight="1">
      <c r="A22" s="38">
        <v>3</v>
      </c>
      <c r="B22" s="52" t="s">
        <v>26</v>
      </c>
      <c r="C22" s="39" t="s">
        <v>20</v>
      </c>
      <c r="D22" s="28" t="s">
        <v>40</v>
      </c>
      <c r="E22" s="45">
        <f>E23+E24</f>
        <v>91190.81</v>
      </c>
      <c r="F22" s="45">
        <v>6544.5</v>
      </c>
      <c r="G22" s="31">
        <f t="shared" si="0"/>
        <v>7.176710021547128E-2</v>
      </c>
    </row>
    <row r="23" spans="1:7" ht="85.5" customHeight="1">
      <c r="A23" s="36" t="s">
        <v>33</v>
      </c>
      <c r="B23" s="53" t="s">
        <v>45</v>
      </c>
      <c r="C23" s="40" t="s">
        <v>20</v>
      </c>
      <c r="D23" s="33" t="s">
        <v>46</v>
      </c>
      <c r="E23" s="48">
        <v>17400</v>
      </c>
      <c r="F23" s="48">
        <v>3531.2</v>
      </c>
      <c r="G23" s="35">
        <f t="shared" si="0"/>
        <v>0.20294252873563218</v>
      </c>
    </row>
    <row r="24" spans="1:7" ht="47.25" customHeight="1">
      <c r="A24" s="36" t="s">
        <v>34</v>
      </c>
      <c r="B24" s="53" t="s">
        <v>47</v>
      </c>
      <c r="C24" s="40" t="s">
        <v>20</v>
      </c>
      <c r="D24" s="33" t="s">
        <v>48</v>
      </c>
      <c r="E24" s="48">
        <v>73790.81</v>
      </c>
      <c r="F24" s="48">
        <v>3013.3</v>
      </c>
      <c r="G24" s="35">
        <f t="shared" si="0"/>
        <v>4.0835708403255094E-2</v>
      </c>
    </row>
    <row r="25" spans="1:7" ht="39" customHeight="1">
      <c r="A25" s="38">
        <v>4</v>
      </c>
      <c r="B25" s="52" t="s">
        <v>38</v>
      </c>
      <c r="C25" s="39" t="s">
        <v>39</v>
      </c>
      <c r="D25" s="39" t="s">
        <v>39</v>
      </c>
      <c r="E25" s="45">
        <f>E11+E21+E22</f>
        <v>132408.51</v>
      </c>
      <c r="F25" s="45">
        <f>F11+F21+F22</f>
        <v>37462.6</v>
      </c>
      <c r="G25" s="35">
        <f>F25/E25</f>
        <v>0.2829319656266806</v>
      </c>
    </row>
  </sheetData>
  <mergeCells count="9">
    <mergeCell ref="E9:G9"/>
    <mergeCell ref="A9:A10"/>
    <mergeCell ref="B9:B10"/>
    <mergeCell ref="C9:C10"/>
    <mergeCell ref="D9:D10"/>
    <mergeCell ref="A1:G1"/>
    <mergeCell ref="A2:G2"/>
    <mergeCell ref="A3:G3"/>
    <mergeCell ref="A5:G5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selection sqref="A1:G1"/>
    </sheetView>
  </sheetViews>
  <sheetFormatPr defaultRowHeight="15"/>
  <cols>
    <col min="2" max="2" width="27.42578125" customWidth="1"/>
    <col min="4" max="4" width="18.140625" customWidth="1"/>
  </cols>
  <sheetData>
    <row r="1" spans="1:7">
      <c r="A1" s="65" t="s">
        <v>0</v>
      </c>
      <c r="B1" s="65"/>
      <c r="C1" s="65"/>
      <c r="D1" s="65"/>
      <c r="E1" s="65"/>
      <c r="F1" s="65"/>
      <c r="G1" s="65"/>
    </row>
    <row r="2" spans="1:7">
      <c r="A2" s="65" t="s">
        <v>1</v>
      </c>
      <c r="B2" s="65"/>
      <c r="C2" s="65"/>
      <c r="D2" s="65"/>
      <c r="E2" s="65"/>
      <c r="F2" s="65"/>
      <c r="G2" s="65"/>
    </row>
    <row r="3" spans="1:7">
      <c r="A3" s="66" t="s">
        <v>9</v>
      </c>
      <c r="B3" s="66"/>
      <c r="C3" s="66"/>
      <c r="D3" s="66"/>
      <c r="E3" s="66"/>
      <c r="F3" s="66"/>
      <c r="G3" s="66"/>
    </row>
    <row r="4" spans="1:7">
      <c r="A4" s="23"/>
      <c r="B4" s="24"/>
      <c r="C4" s="23"/>
      <c r="D4" s="23"/>
      <c r="E4" s="43"/>
      <c r="F4" s="43"/>
      <c r="G4" s="23"/>
    </row>
    <row r="5" spans="1:7" ht="45" customHeight="1">
      <c r="A5" s="62" t="s">
        <v>10</v>
      </c>
      <c r="B5" s="62"/>
      <c r="C5" s="62"/>
      <c r="D5" s="62"/>
      <c r="E5" s="62"/>
      <c r="F5" s="62"/>
      <c r="G5" s="62"/>
    </row>
    <row r="6" spans="1:7">
      <c r="A6" s="23"/>
      <c r="B6" s="24"/>
      <c r="C6" s="23"/>
      <c r="D6" s="23"/>
      <c r="E6" s="43"/>
      <c r="F6" s="43"/>
      <c r="G6" s="23"/>
    </row>
    <row r="7" spans="1:7">
      <c r="A7" s="23" t="s">
        <v>56</v>
      </c>
      <c r="B7" s="24"/>
      <c r="C7" s="23"/>
      <c r="D7" s="23"/>
      <c r="E7" s="43"/>
      <c r="F7" s="43"/>
      <c r="G7" s="23"/>
    </row>
    <row r="8" spans="1:7">
      <c r="A8" s="23"/>
      <c r="B8" s="24"/>
      <c r="C8" s="23"/>
      <c r="D8" s="23"/>
      <c r="E8" s="43"/>
      <c r="F8" s="43"/>
      <c r="G8" s="23"/>
    </row>
    <row r="9" spans="1:7">
      <c r="A9" s="63" t="s">
        <v>2</v>
      </c>
      <c r="B9" s="64" t="s">
        <v>3</v>
      </c>
      <c r="C9" s="64" t="s">
        <v>4</v>
      </c>
      <c r="D9" s="64" t="s">
        <v>5</v>
      </c>
      <c r="E9" s="64" t="s">
        <v>6</v>
      </c>
      <c r="F9" s="64"/>
      <c r="G9" s="64"/>
    </row>
    <row r="10" spans="1:7" ht="38.25">
      <c r="A10" s="63"/>
      <c r="B10" s="64"/>
      <c r="C10" s="64"/>
      <c r="D10" s="64"/>
      <c r="E10" s="44" t="s">
        <v>36</v>
      </c>
      <c r="F10" s="44" t="s">
        <v>35</v>
      </c>
      <c r="G10" s="25" t="s">
        <v>7</v>
      </c>
    </row>
    <row r="11" spans="1:7" ht="35.25" customHeight="1">
      <c r="A11" s="26">
        <v>1</v>
      </c>
      <c r="B11" s="27" t="s">
        <v>43</v>
      </c>
      <c r="C11" s="28" t="s">
        <v>19</v>
      </c>
      <c r="D11" s="28" t="s">
        <v>24</v>
      </c>
      <c r="E11" s="54">
        <v>35567</v>
      </c>
      <c r="F11" s="45">
        <v>24745</v>
      </c>
      <c r="G11" s="31">
        <f>F11/E11</f>
        <v>0.69572918716788035</v>
      </c>
    </row>
    <row r="12" spans="1:7" ht="54.75" customHeight="1">
      <c r="A12" s="32" t="s">
        <v>27</v>
      </c>
      <c r="B12" s="51" t="s">
        <v>11</v>
      </c>
      <c r="C12" s="33" t="s">
        <v>19</v>
      </c>
      <c r="D12" s="33" t="s">
        <v>24</v>
      </c>
      <c r="E12" s="47">
        <v>30</v>
      </c>
      <c r="F12" s="47">
        <v>30</v>
      </c>
      <c r="G12" s="35">
        <v>1</v>
      </c>
    </row>
    <row r="13" spans="1:7" ht="70.5" customHeight="1">
      <c r="A13" s="36" t="s">
        <v>28</v>
      </c>
      <c r="B13" s="51" t="s">
        <v>12</v>
      </c>
      <c r="C13" s="33" t="s">
        <v>19</v>
      </c>
      <c r="D13" s="33" t="s">
        <v>24</v>
      </c>
      <c r="E13" s="47">
        <v>0</v>
      </c>
      <c r="F13" s="48">
        <v>0</v>
      </c>
      <c r="G13" s="35" t="s">
        <v>39</v>
      </c>
    </row>
    <row r="14" spans="1:7" ht="114.75" customHeight="1">
      <c r="A14" s="36" t="s">
        <v>29</v>
      </c>
      <c r="B14" s="51" t="s">
        <v>15</v>
      </c>
      <c r="C14" s="33" t="s">
        <v>19</v>
      </c>
      <c r="D14" s="33" t="s">
        <v>24</v>
      </c>
      <c r="E14" s="47">
        <v>19533</v>
      </c>
      <c r="F14" s="48">
        <v>14207</v>
      </c>
      <c r="G14" s="35">
        <f t="shared" ref="G14:G24" si="0">F14/E14</f>
        <v>0.72733323094250757</v>
      </c>
    </row>
    <row r="15" spans="1:7" ht="62.25" customHeight="1">
      <c r="A15" s="36" t="s">
        <v>30</v>
      </c>
      <c r="B15" s="51" t="s">
        <v>16</v>
      </c>
      <c r="C15" s="33" t="s">
        <v>19</v>
      </c>
      <c r="D15" s="33" t="s">
        <v>24</v>
      </c>
      <c r="E15" s="47">
        <v>4681</v>
      </c>
      <c r="F15" s="48">
        <v>3114</v>
      </c>
      <c r="G15" s="35">
        <f>F15/E15</f>
        <v>0.66524246955778676</v>
      </c>
    </row>
    <row r="16" spans="1:7" ht="65.25" customHeight="1">
      <c r="A16" s="36" t="s">
        <v>31</v>
      </c>
      <c r="B16" s="51" t="s">
        <v>17</v>
      </c>
      <c r="C16" s="33" t="s">
        <v>19</v>
      </c>
      <c r="D16" s="33" t="s">
        <v>24</v>
      </c>
      <c r="E16" s="47">
        <v>2641</v>
      </c>
      <c r="F16" s="48">
        <v>1951</v>
      </c>
      <c r="G16" s="35">
        <f t="shared" si="0"/>
        <v>0.73873532752745175</v>
      </c>
    </row>
    <row r="17" spans="1:7" ht="44.25" customHeight="1">
      <c r="A17" s="36" t="s">
        <v>32</v>
      </c>
      <c r="B17" s="51" t="s">
        <v>18</v>
      </c>
      <c r="C17" s="33" t="s">
        <v>19</v>
      </c>
      <c r="D17" s="33" t="s">
        <v>24</v>
      </c>
      <c r="E17" s="47">
        <v>0</v>
      </c>
      <c r="F17" s="48">
        <v>0</v>
      </c>
      <c r="G17" s="35" t="s">
        <v>39</v>
      </c>
    </row>
    <row r="18" spans="1:7" ht="42" customHeight="1">
      <c r="A18" s="36" t="s">
        <v>50</v>
      </c>
      <c r="B18" s="51" t="s">
        <v>51</v>
      </c>
      <c r="C18" s="33" t="s">
        <v>19</v>
      </c>
      <c r="D18" s="33" t="s">
        <v>24</v>
      </c>
      <c r="E18" s="47">
        <v>1400</v>
      </c>
      <c r="F18" s="48">
        <v>1000</v>
      </c>
      <c r="G18" s="35">
        <f t="shared" si="0"/>
        <v>0.7142857142857143</v>
      </c>
    </row>
    <row r="19" spans="1:7" ht="35.25" customHeight="1">
      <c r="A19" s="36" t="s">
        <v>52</v>
      </c>
      <c r="B19" s="51" t="s">
        <v>53</v>
      </c>
      <c r="C19" s="33" t="s">
        <v>19</v>
      </c>
      <c r="D19" s="33" t="s">
        <v>24</v>
      </c>
      <c r="E19" s="47">
        <v>6025</v>
      </c>
      <c r="F19" s="48">
        <v>4443</v>
      </c>
      <c r="G19" s="35">
        <f t="shared" si="0"/>
        <v>0.73742738589211621</v>
      </c>
    </row>
    <row r="20" spans="1:7" ht="37.5" customHeight="1">
      <c r="A20" s="36" t="s">
        <v>54</v>
      </c>
      <c r="B20" s="51" t="s">
        <v>55</v>
      </c>
      <c r="C20" s="33" t="s">
        <v>19</v>
      </c>
      <c r="D20" s="33" t="s">
        <v>24</v>
      </c>
      <c r="E20" s="47">
        <v>1237</v>
      </c>
      <c r="F20" s="48">
        <v>0</v>
      </c>
      <c r="G20" s="35">
        <f t="shared" si="0"/>
        <v>0</v>
      </c>
    </row>
    <row r="21" spans="1:7" ht="39.75" customHeight="1">
      <c r="A21" s="38">
        <v>2</v>
      </c>
      <c r="B21" s="27" t="s">
        <v>25</v>
      </c>
      <c r="C21" s="28" t="s">
        <v>19</v>
      </c>
      <c r="D21" s="28" t="s">
        <v>23</v>
      </c>
      <c r="E21" s="55">
        <v>38396.400000000001</v>
      </c>
      <c r="F21" s="55">
        <v>31362.6</v>
      </c>
      <c r="G21" s="31">
        <f>F21/E21</f>
        <v>0.81681095102665868</v>
      </c>
    </row>
    <row r="22" spans="1:7" ht="47.25" customHeight="1">
      <c r="A22" s="38">
        <v>3</v>
      </c>
      <c r="B22" s="52" t="s">
        <v>26</v>
      </c>
      <c r="C22" s="39" t="s">
        <v>20</v>
      </c>
      <c r="D22" s="28" t="s">
        <v>40</v>
      </c>
      <c r="E22" s="55">
        <v>26139.3</v>
      </c>
      <c r="F22" s="55">
        <v>16616.73</v>
      </c>
      <c r="G22" s="31">
        <f t="shared" si="0"/>
        <v>0.63569911971628923</v>
      </c>
    </row>
    <row r="23" spans="1:7" ht="85.5" customHeight="1">
      <c r="A23" s="36" t="s">
        <v>33</v>
      </c>
      <c r="B23" s="53" t="s">
        <v>45</v>
      </c>
      <c r="C23" s="40" t="s">
        <v>20</v>
      </c>
      <c r="D23" s="33" t="s">
        <v>46</v>
      </c>
      <c r="E23" s="48">
        <v>12790</v>
      </c>
      <c r="F23" s="56">
        <v>10707.5</v>
      </c>
      <c r="G23" s="35">
        <f t="shared" si="0"/>
        <v>0.83717748240813139</v>
      </c>
    </row>
    <row r="24" spans="1:7" ht="47.25" customHeight="1">
      <c r="A24" s="36" t="s">
        <v>34</v>
      </c>
      <c r="B24" s="53" t="s">
        <v>47</v>
      </c>
      <c r="C24" s="40" t="s">
        <v>20</v>
      </c>
      <c r="D24" s="33" t="s">
        <v>48</v>
      </c>
      <c r="E24" s="56">
        <v>13349.3</v>
      </c>
      <c r="F24" s="56">
        <v>5909.23</v>
      </c>
      <c r="G24" s="35">
        <f t="shared" si="0"/>
        <v>0.44266216206093201</v>
      </c>
    </row>
    <row r="25" spans="1:7" ht="39" customHeight="1">
      <c r="A25" s="38">
        <v>4</v>
      </c>
      <c r="B25" s="52" t="s">
        <v>38</v>
      </c>
      <c r="C25" s="39" t="s">
        <v>39</v>
      </c>
      <c r="D25" s="39" t="s">
        <v>39</v>
      </c>
      <c r="E25" s="55">
        <f>E11+E21+E22</f>
        <v>100102.7</v>
      </c>
      <c r="F25" s="55">
        <f>F11+F21+F22</f>
        <v>72724.33</v>
      </c>
      <c r="G25" s="35">
        <f>F25/E25</f>
        <v>0.72649718738855196</v>
      </c>
    </row>
  </sheetData>
  <mergeCells count="9">
    <mergeCell ref="E9:G9"/>
    <mergeCell ref="A9:A10"/>
    <mergeCell ref="B9:B10"/>
    <mergeCell ref="C9:C10"/>
    <mergeCell ref="D9:D10"/>
    <mergeCell ref="A1:G1"/>
    <mergeCell ref="A2:G2"/>
    <mergeCell ref="A3:G3"/>
    <mergeCell ref="A5:G5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Отчет 2014</vt:lpstr>
      <vt:lpstr>отчет 2015</vt:lpstr>
      <vt:lpstr>отчет 2016</vt:lpstr>
      <vt:lpstr>отчет 2017</vt:lpstr>
      <vt:lpstr>отчет 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pivovarova</dc:creator>
  <cp:lastModifiedBy>skworchewski</cp:lastModifiedBy>
  <cp:lastPrinted>2017-03-29T11:19:26Z</cp:lastPrinted>
  <dcterms:created xsi:type="dcterms:W3CDTF">2015-04-10T10:02:37Z</dcterms:created>
  <dcterms:modified xsi:type="dcterms:W3CDTF">2019-02-19T05:41:32Z</dcterms:modified>
</cp:coreProperties>
</file>